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B90" i="1"/>
  <c r="A90" i="1"/>
  <c r="L89" i="1"/>
  <c r="J89" i="1"/>
  <c r="I89" i="1"/>
  <c r="H89" i="1"/>
  <c r="G89" i="1"/>
  <c r="F89" i="1"/>
  <c r="B81" i="1"/>
  <c r="A81" i="1"/>
  <c r="B71" i="1"/>
  <c r="A71" i="1"/>
  <c r="L70" i="1"/>
  <c r="J70" i="1"/>
  <c r="I70" i="1"/>
  <c r="H70" i="1"/>
  <c r="G70" i="1"/>
  <c r="F70" i="1"/>
  <c r="B62" i="1"/>
  <c r="A62" i="1"/>
  <c r="B52" i="1"/>
  <c r="A52" i="1"/>
  <c r="L51" i="1"/>
  <c r="J51" i="1"/>
  <c r="I51" i="1"/>
  <c r="H51" i="1"/>
  <c r="G51" i="1"/>
  <c r="F51" i="1"/>
  <c r="B43" i="1"/>
  <c r="A43" i="1"/>
  <c r="B33" i="1"/>
  <c r="A33" i="1"/>
  <c r="L32" i="1"/>
  <c r="J32" i="1"/>
  <c r="I32" i="1"/>
  <c r="H32" i="1"/>
  <c r="G32" i="1"/>
  <c r="F32" i="1"/>
  <c r="B24" i="1"/>
  <c r="A24" i="1"/>
  <c r="B14" i="1"/>
  <c r="A14" i="1"/>
  <c r="L13" i="1"/>
  <c r="J13" i="1"/>
  <c r="I13" i="1"/>
  <c r="H13" i="1"/>
  <c r="G13" i="1"/>
  <c r="F13" i="1"/>
  <c r="I196" i="1" l="1"/>
  <c r="L196" i="1"/>
  <c r="F196" i="1"/>
  <c r="F1048576" i="1" s="1"/>
  <c r="J196" i="1"/>
  <c r="H196" i="1"/>
  <c r="G196" i="1"/>
</calcChain>
</file>

<file path=xl/sharedStrings.xml><?xml version="1.0" encoding="utf-8"?>
<sst xmlns="http://schemas.openxmlformats.org/spreadsheetml/2006/main" count="217" uniqueCount="70">
  <si>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</si>
  <si>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</si>
  <si>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</si>
  <si>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</si>
  <si>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</si>
  <si>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</si>
  <si>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</si>
  <si>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</si>
  <si>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</si>
  <si>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</si>
  <si>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</si>
  <si>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</si>
  <si>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</si>
  <si>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</si>
  <si>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</si>
  <si>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</si>
  <si>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</si>
  <si>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</si>
  <si>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</si>
  <si>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</si>
  <si>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</si>
  <si>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</si>
  <si>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</si>
  <si>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</si>
  <si>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</si>
  <si>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</si>
  <si>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</si>
  <si>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</si>
  <si>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</si>
  <si>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</si>
  <si>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</si>
  <si>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</si>
  <si>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</si>
  <si>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</si>
  <si>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</si>
  <si>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</si>
  <si>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</si>
  <si>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</si>
  <si>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</si>
  <si>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"ЭКГ"</t>
  </si>
  <si>
    <t>Французова О.Э.</t>
  </si>
  <si>
    <t>хлеб пшеничный/пшенично-ржаной</t>
  </si>
  <si>
    <t xml:space="preserve"> </t>
  </si>
  <si>
    <t xml:space="preserve"> хлеб пшеничный/пшенично-ржаной</t>
  </si>
  <si>
    <t>бутерброд с маслом</t>
  </si>
  <si>
    <t>винегрет из свеж капусты</t>
  </si>
  <si>
    <t>50\250</t>
  </si>
  <si>
    <t>салат свекла/сыр/чеснок</t>
  </si>
  <si>
    <t>чай с сахаром</t>
  </si>
  <si>
    <t>напиток св. яблок (Витамин "С")</t>
  </si>
  <si>
    <t>гор. бутерброд  с сыром и маслом</t>
  </si>
  <si>
    <t>30\15\10</t>
  </si>
  <si>
    <t>борщ сибирский с курицей</t>
  </si>
  <si>
    <t>50/250</t>
  </si>
  <si>
    <t>пудинг</t>
  </si>
  <si>
    <t>75/20</t>
  </si>
  <si>
    <t>плов из кур филе</t>
  </si>
  <si>
    <t>80/150</t>
  </si>
  <si>
    <t>30/10</t>
  </si>
  <si>
    <t>200/15</t>
  </si>
  <si>
    <t>биточки из кур филе/спагетти отвар с соусом</t>
  </si>
  <si>
    <t>90/150/30/</t>
  </si>
  <si>
    <t>салат морковный с яйцом и яблоком</t>
  </si>
  <si>
    <t>яблоко з/п</t>
  </si>
  <si>
    <t xml:space="preserve">чай с сахаром </t>
  </si>
  <si>
    <t>бедро куриное запеч/картоф пюре с том соусом</t>
  </si>
  <si>
    <t>130/150/30</t>
  </si>
  <si>
    <t>кофейный напиток  с молоком</t>
  </si>
  <si>
    <t>суп картоф с лапшой и птицей</t>
  </si>
  <si>
    <t>салат морковь/сыр/чеснок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</si>
</sst>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8576"/>
  <sheetViews>
    <sheetView tabSelected="1" zoomScale="80" zoomScaleNormal="80" workbookViewId="0">
      <pane xSplit="4" ySplit="5" topLeftCell="E64" activePane="bottomRight" state="frozen"/>
      <selection pane="topRight" activeCell="E1" sqref="E1"/>
      <selection pane="bottomLeft" activeCell="A6" sqref="A6"/>
      <selection pane="bottomRight" activeCell="G87" sqref="G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4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52</v>
      </c>
      <c r="F6" s="53" t="s">
        <v>53</v>
      </c>
      <c r="G6" s="43">
        <v>5.4</v>
      </c>
      <c r="H6" s="43">
        <v>3.4</v>
      </c>
      <c r="I6" s="43">
        <v>6.5</v>
      </c>
      <c r="J6" s="43">
        <v>76.7</v>
      </c>
      <c r="K6" s="44"/>
      <c r="L6" s="43">
        <v>37.39</v>
      </c>
    </row>
    <row r="7" spans="1:12" ht="14.4" x14ac:dyDescent="0.3">
      <c r="A7" s="23"/>
      <c r="B7" s="15"/>
      <c r="C7" s="11"/>
      <c r="D7" s="6"/>
      <c r="E7" s="42" t="s">
        <v>54</v>
      </c>
      <c r="F7" s="43" t="s">
        <v>55</v>
      </c>
      <c r="G7" s="43">
        <v>12.7</v>
      </c>
      <c r="H7" s="43">
        <v>8.1999999999999993</v>
      </c>
      <c r="I7" s="43">
        <v>27.9</v>
      </c>
      <c r="J7" s="43">
        <v>238.1</v>
      </c>
      <c r="K7" s="44" t="s">
        <v>42</v>
      </c>
      <c r="L7" s="43">
        <v>55.81</v>
      </c>
    </row>
    <row r="8" spans="1:12" ht="14.4" x14ac:dyDescent="0.3">
      <c r="A8" s="23"/>
      <c r="B8" s="15"/>
      <c r="C8" s="11"/>
      <c r="D8" s="7" t="s">
        <v>22</v>
      </c>
      <c r="E8" s="42" t="s">
        <v>48</v>
      </c>
      <c r="F8" s="43" t="s">
        <v>59</v>
      </c>
      <c r="G8" s="43">
        <v>0.1</v>
      </c>
      <c r="H8" s="43">
        <v>0</v>
      </c>
      <c r="I8" s="43">
        <v>15</v>
      </c>
      <c r="J8" s="43">
        <v>60</v>
      </c>
      <c r="K8" s="44"/>
      <c r="L8" s="43">
        <v>3.72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53</v>
      </c>
      <c r="G9" s="43">
        <v>7.2</v>
      </c>
      <c r="H9" s="43">
        <v>1.2</v>
      </c>
      <c r="I9" s="43">
        <v>37.799999999999997</v>
      </c>
      <c r="J9" s="43">
        <v>190.8</v>
      </c>
      <c r="K9" s="44" t="s">
        <v>42</v>
      </c>
      <c r="L9" s="43">
        <v>3.08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</v>
      </c>
      <c r="G13" s="19">
        <f t="shared" ref="G13:J13" si="0">SUM(G6:G12)</f>
        <v>25.400000000000002</v>
      </c>
      <c r="H13" s="19">
        <f t="shared" si="0"/>
        <v>12.799999999999999</v>
      </c>
      <c r="I13" s="19">
        <f t="shared" si="0"/>
        <v>87.199999999999989</v>
      </c>
      <c r="J13" s="19">
        <f t="shared" si="0"/>
        <v>565.6</v>
      </c>
      <c r="K13" s="25"/>
      <c r="L13" s="19">
        <f t="shared" ref="L13" si="1">SUM(L6:L12)</f>
        <v>100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5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/>
      <c r="G23" s="19"/>
      <c r="H23" s="19"/>
      <c r="I23" s="19"/>
      <c r="J23" s="19"/>
      <c r="K23" s="25"/>
      <c r="L23" s="19"/>
    </row>
    <row r="24" spans="1:12" ht="15" thickBot="1" x14ac:dyDescent="0.3">
      <c r="A24" s="29">
        <f>A6</f>
        <v>1</v>
      </c>
      <c r="B24" s="30">
        <f>B6</f>
        <v>1</v>
      </c>
      <c r="C24" s="58" t="s">
        <v>4</v>
      </c>
      <c r="D24" s="59"/>
      <c r="E24" s="31"/>
      <c r="F24" s="32"/>
      <c r="G24" s="32"/>
      <c r="H24" s="32"/>
      <c r="I24" s="32"/>
      <c r="J24" s="32"/>
      <c r="K24" s="32"/>
      <c r="L24" s="32"/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56</v>
      </c>
      <c r="F25" s="43" t="s">
        <v>57</v>
      </c>
      <c r="G25" s="43">
        <v>10.5</v>
      </c>
      <c r="H25" s="43">
        <v>1.9</v>
      </c>
      <c r="I25" s="43">
        <v>13.4</v>
      </c>
      <c r="J25" s="43">
        <v>113</v>
      </c>
      <c r="K25" s="44"/>
      <c r="L25" s="43">
        <v>72.52</v>
      </c>
    </row>
    <row r="26" spans="1:12" ht="14.4" x14ac:dyDescent="0.3">
      <c r="A26" s="14"/>
      <c r="B26" s="15"/>
      <c r="C26" s="11"/>
      <c r="D26" s="6"/>
      <c r="E26" s="42" t="s">
        <v>45</v>
      </c>
      <c r="F26" s="43">
        <v>50</v>
      </c>
      <c r="G26" s="43">
        <v>0.84</v>
      </c>
      <c r="H26" s="43">
        <v>2.76</v>
      </c>
      <c r="I26" s="43">
        <v>6.18</v>
      </c>
      <c r="J26" s="43">
        <v>52.8</v>
      </c>
      <c r="K26" s="44"/>
      <c r="L26" s="43">
        <v>7.57</v>
      </c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 t="s">
        <v>59</v>
      </c>
      <c r="G27" s="43">
        <v>0.1</v>
      </c>
      <c r="H27" s="43">
        <v>0</v>
      </c>
      <c r="I27" s="43">
        <v>15</v>
      </c>
      <c r="J27" s="43">
        <v>60</v>
      </c>
      <c r="K27" s="44"/>
      <c r="L27" s="43">
        <v>3.72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3</v>
      </c>
      <c r="G28" s="43">
        <v>7.2</v>
      </c>
      <c r="H28" s="43">
        <v>1.2</v>
      </c>
      <c r="I28" s="43">
        <v>37.799999999999997</v>
      </c>
      <c r="J28" s="43">
        <v>190.8</v>
      </c>
      <c r="K28" s="44"/>
      <c r="L28" s="43">
        <v>0.2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44</v>
      </c>
      <c r="F30" s="51" t="s">
        <v>58</v>
      </c>
      <c r="G30" s="43">
        <v>6.1</v>
      </c>
      <c r="H30" s="43">
        <v>16.5</v>
      </c>
      <c r="I30" s="43">
        <v>38.700000000000003</v>
      </c>
      <c r="J30" s="43">
        <v>328.2</v>
      </c>
      <c r="K30" s="44"/>
      <c r="L30" s="43">
        <v>15.99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</v>
      </c>
      <c r="G32" s="19">
        <f t="shared" ref="G32" si="2">SUM(G25:G31)</f>
        <v>24.740000000000002</v>
      </c>
      <c r="H32" s="19">
        <f t="shared" ref="H32" si="3">SUM(H25:H31)</f>
        <v>22.36</v>
      </c>
      <c r="I32" s="19">
        <f t="shared" ref="I32" si="4">SUM(I25:I31)</f>
        <v>111.08</v>
      </c>
      <c r="J32" s="19">
        <f t="shared" ref="J32:L32" si="5">SUM(J25:J31)</f>
        <v>744.8</v>
      </c>
      <c r="K32" s="25"/>
      <c r="L32" s="19">
        <f t="shared" si="5"/>
        <v>100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4"/>
      <c r="F34" s="54"/>
      <c r="G34" s="54"/>
      <c r="H34" s="54"/>
      <c r="I34" s="54"/>
      <c r="J34" s="54"/>
      <c r="K34" s="54"/>
      <c r="L34" s="54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/>
      <c r="G43" s="32"/>
      <c r="H43" s="32"/>
      <c r="I43" s="32"/>
      <c r="J43" s="32"/>
      <c r="K43" s="32"/>
      <c r="L43" s="32"/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 t="s">
        <v>61</v>
      </c>
      <c r="G44" s="40">
        <v>17.7</v>
      </c>
      <c r="H44" s="40">
        <v>26.88</v>
      </c>
      <c r="I44" s="40">
        <v>32.61</v>
      </c>
      <c r="J44" s="40">
        <v>444</v>
      </c>
      <c r="K44" s="41"/>
      <c r="L44" s="40">
        <v>52.9</v>
      </c>
    </row>
    <row r="45" spans="1:12" ht="14.4" x14ac:dyDescent="0.3">
      <c r="A45" s="23"/>
      <c r="B45" s="15"/>
      <c r="C45" s="11"/>
      <c r="D45" s="6"/>
      <c r="E45" s="42" t="s">
        <v>62</v>
      </c>
      <c r="F45" s="43">
        <v>50</v>
      </c>
      <c r="G45" s="43">
        <v>2.6</v>
      </c>
      <c r="H45" s="43">
        <v>5.4</v>
      </c>
      <c r="I45" s="43">
        <v>6.6</v>
      </c>
      <c r="J45" s="43">
        <v>85.9</v>
      </c>
      <c r="K45" s="44"/>
      <c r="L45" s="43">
        <v>10.17</v>
      </c>
    </row>
    <row r="46" spans="1:12" ht="14.4" x14ac:dyDescent="0.3">
      <c r="A46" s="23"/>
      <c r="B46" s="15"/>
      <c r="C46" s="11"/>
      <c r="D46" s="7" t="s">
        <v>22</v>
      </c>
      <c r="E46" s="42" t="s">
        <v>64</v>
      </c>
      <c r="F46" s="43" t="s">
        <v>59</v>
      </c>
      <c r="G46" s="43">
        <v>0.1</v>
      </c>
      <c r="H46" s="43">
        <v>0</v>
      </c>
      <c r="I46" s="43">
        <v>15</v>
      </c>
      <c r="J46" s="43">
        <v>60</v>
      </c>
      <c r="K46" s="44"/>
      <c r="L46" s="43">
        <v>3.72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37</v>
      </c>
      <c r="G47" s="43">
        <v>7.2</v>
      </c>
      <c r="H47" s="43">
        <v>1.2</v>
      </c>
      <c r="I47" s="43">
        <v>37.799999999999997</v>
      </c>
      <c r="J47" s="43">
        <v>190.8</v>
      </c>
      <c r="K47" s="44"/>
      <c r="L47" s="43">
        <v>2.14</v>
      </c>
    </row>
    <row r="48" spans="1:12" ht="14.4" x14ac:dyDescent="0.3">
      <c r="A48" s="23"/>
      <c r="B48" s="15"/>
      <c r="C48" s="11"/>
      <c r="D48" s="7" t="s">
        <v>24</v>
      </c>
      <c r="E48" s="42" t="s">
        <v>63</v>
      </c>
      <c r="F48" s="43">
        <v>180</v>
      </c>
      <c r="G48" s="43">
        <v>0.6</v>
      </c>
      <c r="H48" s="43">
        <v>0</v>
      </c>
      <c r="I48" s="43">
        <v>57.4</v>
      </c>
      <c r="J48" s="43">
        <v>232</v>
      </c>
      <c r="K48" s="44"/>
      <c r="L48" s="43">
        <v>31.07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267</v>
      </c>
      <c r="G51" s="19">
        <f t="shared" ref="G51" si="6">SUM(G44:G50)</f>
        <v>28.200000000000003</v>
      </c>
      <c r="H51" s="19">
        <f t="shared" ref="H51" si="7">SUM(H44:H50)</f>
        <v>33.480000000000004</v>
      </c>
      <c r="I51" s="19">
        <f t="shared" ref="I51" si="8">SUM(I44:I50)</f>
        <v>149.41</v>
      </c>
      <c r="J51" s="19">
        <f t="shared" ref="J51:L51" si="9">SUM(J44:J50)</f>
        <v>1012.7</v>
      </c>
      <c r="K51" s="25"/>
      <c r="L51" s="19">
        <f t="shared" si="9"/>
        <v>100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 x14ac:dyDescent="0.3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/>
      <c r="G62" s="32"/>
      <c r="H62" s="32"/>
      <c r="I62" s="32"/>
      <c r="J62" s="32"/>
      <c r="K62" s="32"/>
      <c r="L62" s="32"/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42" t="s">
        <v>65</v>
      </c>
      <c r="F63" s="40" t="s">
        <v>66</v>
      </c>
      <c r="G63" s="40">
        <v>23.2</v>
      </c>
      <c r="H63" s="40">
        <v>13.4</v>
      </c>
      <c r="I63" s="40">
        <v>18.600000000000001</v>
      </c>
      <c r="J63" s="40">
        <v>287.10000000000002</v>
      </c>
      <c r="K63" s="41"/>
      <c r="L63" s="40">
        <v>64.930000000000007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3.58</v>
      </c>
      <c r="H65" s="43">
        <v>2.68</v>
      </c>
      <c r="I65" s="43">
        <v>28.34</v>
      </c>
      <c r="J65" s="43">
        <v>151.80000000000001</v>
      </c>
      <c r="K65" s="44"/>
      <c r="L65" s="43">
        <v>14.62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79</v>
      </c>
      <c r="G66" s="43">
        <v>4.53</v>
      </c>
      <c r="H66" s="43">
        <v>1.2</v>
      </c>
      <c r="I66" s="43">
        <v>37.799999999999997</v>
      </c>
      <c r="J66" s="43">
        <v>190.8</v>
      </c>
      <c r="K66" s="44"/>
      <c r="L66" s="43">
        <v>4.53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47</v>
      </c>
      <c r="F68" s="43">
        <v>60</v>
      </c>
      <c r="G68" s="43">
        <v>1.08</v>
      </c>
      <c r="H68" s="43">
        <v>3</v>
      </c>
      <c r="I68" s="43">
        <v>13.8</v>
      </c>
      <c r="J68" s="43">
        <v>86.4</v>
      </c>
      <c r="K68" s="44"/>
      <c r="L68" s="43">
        <v>15.92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339</v>
      </c>
      <c r="G70" s="19">
        <f t="shared" ref="G70" si="10">SUM(G63:G69)</f>
        <v>32.39</v>
      </c>
      <c r="H70" s="19">
        <f t="shared" ref="H70" si="11">SUM(H63:H69)</f>
        <v>20.28</v>
      </c>
      <c r="I70" s="19">
        <f t="shared" ref="I70" si="12">SUM(I63:I69)</f>
        <v>98.539999999999992</v>
      </c>
      <c r="J70" s="19">
        <f t="shared" ref="J70:L70" si="13">SUM(J63:J69)</f>
        <v>716.1</v>
      </c>
      <c r="K70" s="25"/>
      <c r="L70" s="19">
        <f t="shared" si="13"/>
        <v>100.00000000000001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4"/>
      <c r="F72" s="54"/>
      <c r="G72" s="54"/>
      <c r="H72" s="54"/>
      <c r="I72" s="54"/>
      <c r="J72" s="54"/>
      <c r="K72" s="54"/>
      <c r="L72" s="54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51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/>
      <c r="G81" s="32"/>
      <c r="H81" s="32"/>
      <c r="I81" s="32"/>
      <c r="J81" s="32"/>
      <c r="K81" s="32"/>
      <c r="L81" s="32"/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 t="s">
        <v>46</v>
      </c>
      <c r="G82" s="40">
        <v>11.91</v>
      </c>
      <c r="H82" s="40">
        <v>7.7389999999999999</v>
      </c>
      <c r="I82" s="40">
        <v>22.189</v>
      </c>
      <c r="J82" s="40">
        <v>206.107</v>
      </c>
      <c r="K82" s="41"/>
      <c r="L82" s="40">
        <v>36.369999999999997</v>
      </c>
    </row>
    <row r="83" spans="1:12" ht="14.4" x14ac:dyDescent="0.3">
      <c r="A83" s="23"/>
      <c r="B83" s="15"/>
      <c r="C83" s="11"/>
      <c r="D83" s="6"/>
      <c r="E83" s="42" t="s">
        <v>50</v>
      </c>
      <c r="F83" s="43" t="s">
        <v>51</v>
      </c>
      <c r="G83" s="43">
        <v>5.8</v>
      </c>
      <c r="H83" s="43">
        <v>22.8</v>
      </c>
      <c r="I83" s="43">
        <v>38.4</v>
      </c>
      <c r="J83" s="43">
        <v>385</v>
      </c>
      <c r="K83" s="44"/>
      <c r="L83" s="43">
        <v>35.67</v>
      </c>
    </row>
    <row r="84" spans="1:12" ht="14.4" x14ac:dyDescent="0.3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0.16</v>
      </c>
      <c r="H84" s="43">
        <v>0</v>
      </c>
      <c r="I84" s="43">
        <v>29</v>
      </c>
      <c r="J84" s="43">
        <v>116.6</v>
      </c>
      <c r="K84" s="44"/>
      <c r="L84" s="43">
        <v>7.71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77</v>
      </c>
      <c r="G85" s="43">
        <v>7.2</v>
      </c>
      <c r="H85" s="43">
        <v>1.2</v>
      </c>
      <c r="I85" s="43">
        <v>37.799999999999997</v>
      </c>
      <c r="J85" s="43">
        <v>190.8</v>
      </c>
      <c r="K85" s="44"/>
      <c r="L85" s="43">
        <v>4.4400000000000004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69</v>
      </c>
      <c r="F87" s="43">
        <v>60</v>
      </c>
      <c r="G87" s="43">
        <v>1.08</v>
      </c>
      <c r="H87" s="43">
        <v>3</v>
      </c>
      <c r="I87" s="43">
        <v>13.8</v>
      </c>
      <c r="J87" s="43">
        <v>86.4</v>
      </c>
      <c r="K87" s="44"/>
      <c r="L87" s="43">
        <v>15.81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337</v>
      </c>
      <c r="G89" s="19">
        <f t="shared" ref="G89" si="14">SUM(G82:G88)</f>
        <v>26.15</v>
      </c>
      <c r="H89" s="19">
        <f t="shared" ref="H89" si="15">SUM(H82:H88)</f>
        <v>34.739000000000004</v>
      </c>
      <c r="I89" s="19">
        <f t="shared" ref="I89" si="16">SUM(I82:I88)</f>
        <v>141.18899999999999</v>
      </c>
      <c r="J89" s="19">
        <f t="shared" ref="J89:L89" si="17">SUM(J82:J88)</f>
        <v>984.90700000000004</v>
      </c>
      <c r="K89" s="25"/>
      <c r="L89" s="19">
        <f t="shared" si="17"/>
        <v>99.999999999999986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/>
      <c r="G100" s="32"/>
      <c r="H100" s="32"/>
      <c r="I100" s="32"/>
      <c r="J100" s="32"/>
      <c r="K100" s="32"/>
      <c r="L100" s="32"/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22">G108+G118</f>
        <v>0</v>
      </c>
      <c r="H119" s="32">
        <f t="shared" ref="H119" si="23">H108+H118</f>
        <v>0</v>
      </c>
      <c r="I119" s="32">
        <f t="shared" ref="I119" si="24">I108+I118</f>
        <v>0</v>
      </c>
      <c r="J119" s="32">
        <f t="shared" ref="J119:L119" si="25">J108+J118</f>
        <v>0</v>
      </c>
      <c r="K119" s="32"/>
      <c r="L119" s="32">
        <f t="shared" si="25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6">SUM(G120:G126)</f>
        <v>0</v>
      </c>
      <c r="H127" s="19">
        <f t="shared" si="26"/>
        <v>0</v>
      </c>
      <c r="I127" s="19">
        <f t="shared" si="26"/>
        <v>0</v>
      </c>
      <c r="J127" s="19">
        <f t="shared" si="26"/>
        <v>0</v>
      </c>
      <c r="K127" s="25"/>
      <c r="L127" s="19">
        <f t="shared" ref="L127" si="27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8">SUM(G128:G136)</f>
        <v>0</v>
      </c>
      <c r="H137" s="19">
        <f t="shared" si="28"/>
        <v>0</v>
      </c>
      <c r="I137" s="19">
        <f t="shared" si="28"/>
        <v>0</v>
      </c>
      <c r="J137" s="19">
        <f t="shared" si="28"/>
        <v>0</v>
      </c>
      <c r="K137" s="25"/>
      <c r="L137" s="19">
        <f t="shared" ref="L137" si="29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30">G127+G137</f>
        <v>0</v>
      </c>
      <c r="H138" s="32">
        <f t="shared" ref="H138" si="31">H127+H137</f>
        <v>0</v>
      </c>
      <c r="I138" s="32">
        <f t="shared" ref="I138" si="32">I127+I137</f>
        <v>0</v>
      </c>
      <c r="J138" s="32">
        <f t="shared" ref="J138:L138" si="33">J127+J137</f>
        <v>0</v>
      </c>
      <c r="K138" s="32"/>
      <c r="L138" s="32">
        <f t="shared" si="33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34">SUM(G139:G145)</f>
        <v>0</v>
      </c>
      <c r="H146" s="19">
        <f t="shared" si="34"/>
        <v>0</v>
      </c>
      <c r="I146" s="19">
        <f t="shared" si="34"/>
        <v>0</v>
      </c>
      <c r="J146" s="19">
        <f t="shared" si="34"/>
        <v>0</v>
      </c>
      <c r="K146" s="25"/>
      <c r="L146" s="19">
        <f t="shared" ref="L146" si="35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6">SUM(G147:G155)</f>
        <v>0</v>
      </c>
      <c r="H156" s="19">
        <f t="shared" si="36"/>
        <v>0</v>
      </c>
      <c r="I156" s="19">
        <f t="shared" si="36"/>
        <v>0</v>
      </c>
      <c r="J156" s="19">
        <f t="shared" si="36"/>
        <v>0</v>
      </c>
      <c r="K156" s="25"/>
      <c r="L156" s="19">
        <f t="shared" ref="L156" si="37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38">G146+G156</f>
        <v>0</v>
      </c>
      <c r="H157" s="32">
        <f t="shared" ref="H157" si="39">H146+H156</f>
        <v>0</v>
      </c>
      <c r="I157" s="32">
        <f t="shared" ref="I157" si="40">I146+I156</f>
        <v>0</v>
      </c>
      <c r="J157" s="32">
        <f t="shared" ref="J157:L157" si="41">J146+J156</f>
        <v>0</v>
      </c>
      <c r="K157" s="32"/>
      <c r="L157" s="32">
        <f t="shared" si="41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42">SUM(G158:G164)</f>
        <v>0</v>
      </c>
      <c r="H165" s="19">
        <f t="shared" si="42"/>
        <v>0</v>
      </c>
      <c r="I165" s="19">
        <f t="shared" si="42"/>
        <v>0</v>
      </c>
      <c r="J165" s="19">
        <f t="shared" si="42"/>
        <v>0</v>
      </c>
      <c r="K165" s="25"/>
      <c r="L165" s="19">
        <f t="shared" ref="L165" si="43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44">SUM(G166:G174)</f>
        <v>0</v>
      </c>
      <c r="H175" s="19">
        <f t="shared" si="44"/>
        <v>0</v>
      </c>
      <c r="I175" s="19">
        <f t="shared" si="44"/>
        <v>0</v>
      </c>
      <c r="J175" s="19">
        <f t="shared" si="44"/>
        <v>0</v>
      </c>
      <c r="K175" s="25"/>
      <c r="L175" s="19">
        <f t="shared" ref="L175" si="45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46">G165+G175</f>
        <v>0</v>
      </c>
      <c r="H176" s="32">
        <f t="shared" ref="H176" si="47">H165+H175</f>
        <v>0</v>
      </c>
      <c r="I176" s="32">
        <f t="shared" ref="I176" si="48">I165+I175</f>
        <v>0</v>
      </c>
      <c r="J176" s="32">
        <f t="shared" ref="J176:L176" si="49">J165+J175</f>
        <v>0</v>
      </c>
      <c r="K176" s="32"/>
      <c r="L176" s="32">
        <f t="shared" si="49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50">SUM(G177:G183)</f>
        <v>0</v>
      </c>
      <c r="H184" s="19">
        <f t="shared" si="50"/>
        <v>0</v>
      </c>
      <c r="I184" s="19">
        <f t="shared" si="50"/>
        <v>0</v>
      </c>
      <c r="J184" s="19">
        <f t="shared" si="50"/>
        <v>0</v>
      </c>
      <c r="K184" s="25"/>
      <c r="L184" s="19">
        <f t="shared" ref="L184" si="51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52">SUM(G185:G193)</f>
        <v>0</v>
      </c>
      <c r="H194" s="19">
        <f t="shared" si="52"/>
        <v>0</v>
      </c>
      <c r="I194" s="19">
        <f t="shared" si="52"/>
        <v>0</v>
      </c>
      <c r="J194" s="19">
        <f t="shared" si="52"/>
        <v>0</v>
      </c>
      <c r="K194" s="25"/>
      <c r="L194" s="19">
        <f t="shared" ref="L194" si="53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54">G184+G194</f>
        <v>0</v>
      </c>
      <c r="H195" s="32">
        <f t="shared" ref="H195" si="55">H184+H194</f>
        <v>0</v>
      </c>
      <c r="I195" s="32">
        <f t="shared" ref="I195" si="56">I184+I194</f>
        <v>0</v>
      </c>
      <c r="J195" s="32">
        <f t="shared" ref="J195:L195" si="57">J184+J194</f>
        <v>0</v>
      </c>
      <c r="K195" s="32"/>
      <c r="L195" s="32">
        <f t="shared" si="57"/>
        <v>0</v>
      </c>
    </row>
    <row r="196" spans="1:12" x14ac:dyDescent="0.25">
      <c r="A196" s="27"/>
      <c r="B196" s="28"/>
      <c r="C196" s="60" t="s">
        <v>5</v>
      </c>
      <c r="D196" s="60"/>
      <c r="E196" s="60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58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58"/>
        <v>#DIV/0!</v>
      </c>
      <c r="I196" s="34" t="e">
        <f t="shared" si="58"/>
        <v>#DIV/0!</v>
      </c>
      <c r="J196" s="34" t="e">
        <f t="shared" si="58"/>
        <v>#DIV/0!</v>
      </c>
      <c r="K196" s="34"/>
      <c r="L196" s="34" t="e">
        <f t="shared" ref="L196" si="59">(L24+L43+L62+L81+L100+L119+L138+L157+L176+L195)/(IF(L24=0,0,1)+IF(L43=0,0,1)+IF(L62=0,0,1)+IF(L81=0,0,1)+IF(L100=0,0,1)+IF(L119=0,0,1)+IF(L138=0,0,1)+IF(L157=0,0,1)+IF(L176=0,0,1)+IF(L195=0,0,1))</f>
        <v>#DIV/0!</v>
      </c>
    </row>
    <row r="1048576" spans="6:6" x14ac:dyDescent="0.25">
      <c r="F1048576" s="2">
        <f>COUNT(F13:F1048575)</f>
        <v>31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2024-04-07T13:44:57Z</dcterms:modified>
</cp:coreProperties>
</file>